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4525"/>
</workbook>
</file>

<file path=xl/calcChain.xml><?xml version="1.0" encoding="utf-8"?>
<calcChain xmlns="http://schemas.openxmlformats.org/spreadsheetml/2006/main">
  <c r="I86" i="1" l="1"/>
  <c r="I85" i="1"/>
  <c r="I84" i="1"/>
  <c r="I82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8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F83" i="1"/>
  <c r="F81" i="1"/>
  <c r="F77" i="1"/>
  <c r="F72" i="1"/>
  <c r="F66" i="1"/>
  <c r="F58" i="1"/>
  <c r="F55" i="1"/>
  <c r="F46" i="1"/>
  <c r="F42" i="1"/>
  <c r="F36" i="1"/>
  <c r="F25" i="1"/>
  <c r="F20" i="1"/>
  <c r="F17" i="1"/>
  <c r="F6" i="1"/>
  <c r="I20" i="1" l="1"/>
  <c r="F5" i="1"/>
  <c r="J86" i="1"/>
  <c r="J84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1" i="1"/>
  <c r="J38" i="1"/>
  <c r="J37" i="1"/>
  <c r="J35" i="1"/>
  <c r="J34" i="1"/>
  <c r="J33" i="1"/>
  <c r="J32" i="1"/>
  <c r="J31" i="1"/>
  <c r="J29" i="1"/>
  <c r="J28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2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8" i="1"/>
  <c r="H26" i="1"/>
  <c r="H24" i="1"/>
  <c r="H23" i="1"/>
  <c r="H22" i="1"/>
  <c r="H21" i="1"/>
  <c r="H18" i="1"/>
  <c r="H16" i="1"/>
  <c r="H14" i="1"/>
  <c r="H13" i="1"/>
  <c r="H12" i="1"/>
  <c r="H11" i="1"/>
  <c r="H10" i="1"/>
  <c r="H9" i="1"/>
  <c r="H8" i="1"/>
  <c r="H7" i="1"/>
  <c r="G83" i="1" l="1"/>
  <c r="I83" i="1" s="1"/>
  <c r="E83" i="1"/>
  <c r="G81" i="1"/>
  <c r="I81" i="1" s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E20" i="1"/>
  <c r="G17" i="1"/>
  <c r="I17" i="1" s="1"/>
  <c r="E17" i="1"/>
  <c r="G6" i="1"/>
  <c r="I6" i="1" s="1"/>
  <c r="E6" i="1"/>
  <c r="D83" i="1"/>
  <c r="D81" i="1"/>
  <c r="D77" i="1"/>
  <c r="D72" i="1"/>
  <c r="D66" i="1"/>
  <c r="D58" i="1"/>
  <c r="D55" i="1"/>
  <c r="D46" i="1"/>
  <c r="D42" i="1"/>
  <c r="D36" i="1"/>
  <c r="D25" i="1"/>
  <c r="D20" i="1"/>
  <c r="D17" i="1"/>
  <c r="D6" i="1"/>
  <c r="E5" i="1" l="1"/>
  <c r="H6" i="1"/>
  <c r="J6" i="1"/>
  <c r="J20" i="1"/>
  <c r="H20" i="1"/>
  <c r="H36" i="1"/>
  <c r="J36" i="1"/>
  <c r="J46" i="1"/>
  <c r="H46" i="1"/>
  <c r="J58" i="1"/>
  <c r="H58" i="1"/>
  <c r="J72" i="1"/>
  <c r="H72" i="1"/>
  <c r="H81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<sst xmlns="http://schemas.openxmlformats.org/spreadsheetml/2006/main" count="256" uniqueCount="110">
  <si>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</si>
  <si>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</si>
  <si>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</si>
  <si>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</si>
  <si>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</si>
  <si>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</si>
  <si>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</si>
  <si>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</si>
  <si>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</si>
  <si>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</si>
  <si>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</si>
  <si>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</si>
  <si>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</si>
  <si>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</si>
  <si>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</si>
  <si>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</si>
  <si>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</si>
  <si>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</si>
  <si>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</si>
  <si>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</si>
  <si>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</si>
  <si>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</si>
  <si>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</si>
  <si>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</si>
  <si>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</si>
  <si>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</si>
  <si>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</si>
  <si>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</si>
  <si>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</si>
  <si>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</si>
  <si>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</si>
  <si>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</si>
  <si>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</si>
  <si>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</si>
  <si>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</si>
  <si>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</si>
  <si>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</si>
  <si>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</si>
  <si>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</si>
  <si>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</si>
  <si>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</si>
  <si>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</si>
  <si>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</si>
  <si>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</si>
  <si>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</si>
  <si>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</si>
  <si>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</si>
  <si>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</si>
  <si>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</si>
  <si>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</si>
  <si>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</si>
  <si>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</si>
  <si>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</si>
  <si>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</si>
  <si>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</si>
  <si>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</si>
  <si>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</si>
  <si>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</si>
  <si>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</si>
  <si>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</si>
  <si>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</si>
  <si>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</si>
  <si>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</si>
  <si>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</si>
  <si>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</si>
  <si>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</si>
  <si>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</si>
  <si>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</si>
  <si>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</si>
  <si>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</si>
  <si>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</si>
  <si>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</si>
  <si>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</si>
  <si>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</si>
  <si>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</si>
  <si>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</si>
  <si>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</si>
  <si>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</si>
  <si>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</si>
  <si>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</si>
  <si>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</si>
  <si>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</si>
  <si>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</si>
  <si>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</si>
  <si>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</si>
  <si>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</si>
  <si>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</si>
  <si>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</si>
  <si>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</si>
  <si>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</si>
  <si>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</si>
  <si>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</si>
  <si>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</si>
  <si>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(тыс. рублей)</t>
  </si>
  <si>
    <t>Исполнено за I квартал 2018 года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</si>
  <si>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</si>
  <si>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</si>
  <si>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</si>
  <si>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</si>
  <si>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</si>
  <si>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</si>
  <si>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</si>
  <si>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</si>
  <si>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</si>
  <si>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Сведения об исполнении расходов областного бюджета по разделам и подразделам классификации расходов бюджетов за I квартал 2019 года в сравнении с запланированными значениями на 2019 год и соответствующим периодом 2018 года</t>
  </si>
  <si>
    <t>2019 год</t>
  </si>
  <si>
    <t>Исполнено за I квартал 2019 года</t>
  </si>
  <si>
    <t>Темп роста к соответствующему периоду 2018 года, %</t>
  </si>
  <si>
    <t>Бюджетные ассигнования в соответствии с Законом Калужской области
 от 06.12.2018
 № 419-ОЗ</t>
  </si>
  <si>
    <t>% исполнения к плану в соответствии с Законом Калужской области от 06.12.2018 № 419-ОЗ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</si>
</sst>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6" borderId="0"/>
    <xf numFmtId="0" fontId="28" fillId="6" borderId="0"/>
    <xf numFmtId="0" fontId="28" fillId="0" borderId="0"/>
    <xf numFmtId="0" fontId="29" fillId="5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3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110" zoomScaleNormal="110" workbookViewId="0">
      <selection activeCell="K81" sqref="K81"/>
    </sheetView>
  </sheetViews>
  <sheetFormatPr defaultRowHeight="12.75" x14ac:dyDescent="0.2"/>
  <cols>
    <col min="1" max="1" width="5.6640625" customWidth="1"/>
    <col min="2" max="2" width="6.5" customWidth="1"/>
    <col min="3" max="3" width="65" customWidth="1"/>
    <col min="4" max="4" width="18.1640625" customWidth="1"/>
    <col min="5" max="5" width="19.1640625" customWidth="1"/>
    <col min="6" max="6" width="19.6640625" style="31" customWidth="1"/>
    <col min="7" max="7" width="18.33203125" customWidth="1"/>
    <col min="8" max="8" width="16.33203125" customWidth="1"/>
    <col min="9" max="9" width="13.5" style="31" customWidth="1"/>
    <col min="10" max="10" width="16.6640625" customWidth="1"/>
  </cols>
  <sheetData>
    <row r="1" spans="1:10" ht="51" customHeight="1" x14ac:dyDescent="0.25">
      <c r="A1" s="43" t="s">
        <v>104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93</v>
      </c>
    </row>
    <row r="3" spans="1:10" ht="21" customHeight="1" x14ac:dyDescent="0.2">
      <c r="A3" s="45" t="s">
        <v>0</v>
      </c>
      <c r="B3" s="45" t="s">
        <v>1</v>
      </c>
      <c r="C3" s="45" t="s">
        <v>89</v>
      </c>
      <c r="D3" s="49" t="s">
        <v>94</v>
      </c>
      <c r="E3" s="50" t="s">
        <v>105</v>
      </c>
      <c r="F3" s="51"/>
      <c r="G3" s="51"/>
      <c r="H3" s="51"/>
      <c r="I3" s="52"/>
      <c r="J3" s="47" t="s">
        <v>107</v>
      </c>
    </row>
    <row r="4" spans="1:10" ht="111" customHeight="1" x14ac:dyDescent="0.2">
      <c r="A4" s="46"/>
      <c r="B4" s="46"/>
      <c r="C4" s="46"/>
      <c r="D4" s="49"/>
      <c r="E4" s="28" t="s">
        <v>108</v>
      </c>
      <c r="F4" s="30" t="s">
        <v>95</v>
      </c>
      <c r="G4" s="28" t="s">
        <v>106</v>
      </c>
      <c r="H4" s="29" t="s">
        <v>109</v>
      </c>
      <c r="I4" s="30" t="s">
        <v>96</v>
      </c>
      <c r="J4" s="48"/>
    </row>
    <row r="5" spans="1:10" ht="18.75" x14ac:dyDescent="0.2">
      <c r="A5" s="25"/>
      <c r="B5" s="26"/>
      <c r="C5" s="27" t="s">
        <v>2</v>
      </c>
      <c r="D5" s="32">
        <f>SUM(D6,D17,D20,D25,D36,D42,D46,D55,D58,D66,D72,D77,D81,D83)</f>
        <v>27806829.699999999</v>
      </c>
      <c r="E5" s="32">
        <f>SUM(E6,E17,E20,E25,E36,E42,E46,E55,E58,E66,E72,E77,E81,E83)</f>
        <v>61713480.499999993</v>
      </c>
      <c r="F5" s="32">
        <f>SUM(F6,F17,F20,F25,F36,F42,F46,F55,F58,F66,F72,F77,F81,F83)</f>
        <v>66228712.100000001</v>
      </c>
      <c r="G5" s="32">
        <f>SUM(G6,G17,G20,G25,G36,G42,G46,G55,G58,G66,G72,G77,G81,G83)</f>
        <v>10611863.699999999</v>
      </c>
      <c r="H5" s="32">
        <f>G5/E5*100</f>
        <v>17.195373869733373</v>
      </c>
      <c r="I5" s="32">
        <f>G5/F5*100</f>
        <v>16.023056108922884</v>
      </c>
      <c r="J5" s="33">
        <f>G5/D5*100</f>
        <v>38.162796027049424</v>
      </c>
    </row>
    <row r="6" spans="1:10" ht="14.25" x14ac:dyDescent="0.2">
      <c r="A6" s="4" t="s">
        <v>3</v>
      </c>
      <c r="B6" s="5" t="s">
        <v>4</v>
      </c>
      <c r="C6" s="6" t="s">
        <v>5</v>
      </c>
      <c r="D6" s="34">
        <f>SUM(D7:D16)</f>
        <v>626455</v>
      </c>
      <c r="E6" s="34">
        <f>SUM(E7:E16)</f>
        <v>6809202.0999999996</v>
      </c>
      <c r="F6" s="34">
        <f>SUM(F7:F16)</f>
        <v>6146108</v>
      </c>
      <c r="G6" s="34">
        <f>SUM(G7:G16)</f>
        <v>331094.5</v>
      </c>
      <c r="H6" s="35">
        <f>G6/E6*100</f>
        <v>4.8624566452506972</v>
      </c>
      <c r="I6" s="35">
        <f>G6/F6*100</f>
        <v>5.3870595830727348</v>
      </c>
      <c r="J6" s="35">
        <f>G6/D6*100</f>
        <v>52.852080356929065</v>
      </c>
    </row>
    <row r="7" spans="1:10" ht="30" customHeight="1" x14ac:dyDescent="0.2">
      <c r="A7" s="7" t="s">
        <v>3</v>
      </c>
      <c r="B7" s="7" t="s">
        <v>6</v>
      </c>
      <c r="C7" s="8" t="s">
        <v>7</v>
      </c>
      <c r="D7" s="36">
        <v>2681</v>
      </c>
      <c r="E7" s="37">
        <v>4981</v>
      </c>
      <c r="F7" s="37">
        <v>4981</v>
      </c>
      <c r="G7" s="36">
        <v>1071.3</v>
      </c>
      <c r="H7" s="38">
        <f>G7/E7*100</f>
        <v>21.507729371612125</v>
      </c>
      <c r="I7" s="38">
        <f>G7/F7*100</f>
        <v>21.507729371612125</v>
      </c>
      <c r="J7" s="38">
        <f>G7/D7*100</f>
        <v>39.958970533383066</v>
      </c>
    </row>
    <row r="8" spans="1:10" ht="48.75" customHeight="1" x14ac:dyDescent="0.2">
      <c r="A8" s="9" t="s">
        <v>3</v>
      </c>
      <c r="B8" s="7" t="s">
        <v>8</v>
      </c>
      <c r="C8" s="8" t="s">
        <v>9</v>
      </c>
      <c r="D8" s="36">
        <v>56679.1</v>
      </c>
      <c r="E8" s="37">
        <v>121446</v>
      </c>
      <c r="F8" s="37">
        <v>124799.1</v>
      </c>
      <c r="G8" s="36">
        <v>27078.2</v>
      </c>
      <c r="H8" s="38">
        <f t="shared" ref="H8:H76" si="0">G8/E8*100</f>
        <v>22.296493914991025</v>
      </c>
      <c r="I8" s="38">
        <f t="shared" ref="I8:I76" si="1">G8/F8*100</f>
        <v>21.697432112891839</v>
      </c>
      <c r="J8" s="38">
        <f t="shared" ref="J8:J76" si="2">G8/D8*100</f>
        <v>47.774576519387217</v>
      </c>
    </row>
    <row r="9" spans="1:10" ht="47.25" customHeight="1" x14ac:dyDescent="0.2">
      <c r="A9" s="9" t="s">
        <v>3</v>
      </c>
      <c r="B9" s="7" t="s">
        <v>10</v>
      </c>
      <c r="C9" s="8" t="s">
        <v>11</v>
      </c>
      <c r="D9" s="36">
        <v>94589.3</v>
      </c>
      <c r="E9" s="37">
        <v>170297.2</v>
      </c>
      <c r="F9" s="37">
        <v>180338.2</v>
      </c>
      <c r="G9" s="36">
        <v>45817.1</v>
      </c>
      <c r="H9" s="38">
        <f t="shared" si="0"/>
        <v>26.90420042138097</v>
      </c>
      <c r="I9" s="38">
        <f t="shared" si="1"/>
        <v>25.406209000644342</v>
      </c>
      <c r="J9" s="38">
        <f t="shared" si="2"/>
        <v>48.437931140202963</v>
      </c>
    </row>
    <row r="10" spans="1:10" ht="15" x14ac:dyDescent="0.2">
      <c r="A10" s="7" t="s">
        <v>3</v>
      </c>
      <c r="B10" s="7" t="s">
        <v>12</v>
      </c>
      <c r="C10" s="10" t="s">
        <v>13</v>
      </c>
      <c r="D10" s="36">
        <v>71100.100000000006</v>
      </c>
      <c r="E10" s="37">
        <v>182204.2</v>
      </c>
      <c r="F10" s="37">
        <v>182057.7</v>
      </c>
      <c r="G10" s="36">
        <v>40375.4</v>
      </c>
      <c r="H10" s="38">
        <f t="shared" si="0"/>
        <v>22.159423328331616</v>
      </c>
      <c r="I10" s="38">
        <f t="shared" si="1"/>
        <v>22.177254793397914</v>
      </c>
      <c r="J10" s="38">
        <f t="shared" si="2"/>
        <v>56.78669931547212</v>
      </c>
    </row>
    <row r="11" spans="1:10" ht="46.5" customHeight="1" x14ac:dyDescent="0.2">
      <c r="A11" s="7" t="s">
        <v>3</v>
      </c>
      <c r="B11" s="7" t="s">
        <v>14</v>
      </c>
      <c r="C11" s="8" t="s">
        <v>15</v>
      </c>
      <c r="D11" s="36">
        <v>99893</v>
      </c>
      <c r="E11" s="37">
        <v>217544.8</v>
      </c>
      <c r="F11" s="37">
        <v>214028.3</v>
      </c>
      <c r="G11" s="36">
        <v>47725.8</v>
      </c>
      <c r="H11" s="38">
        <f t="shared" si="0"/>
        <v>21.938377750238114</v>
      </c>
      <c r="I11" s="38">
        <f t="shared" si="1"/>
        <v>22.298826837385526</v>
      </c>
      <c r="J11" s="38">
        <f t="shared" si="2"/>
        <v>47.776921305797202</v>
      </c>
    </row>
    <row r="12" spans="1:10" ht="18" customHeight="1" x14ac:dyDescent="0.2">
      <c r="A12" s="7" t="s">
        <v>3</v>
      </c>
      <c r="B12" s="7" t="s">
        <v>16</v>
      </c>
      <c r="C12" s="10" t="s">
        <v>17</v>
      </c>
      <c r="D12" s="36">
        <v>43076.6</v>
      </c>
      <c r="E12" s="37">
        <v>71395.600000000006</v>
      </c>
      <c r="F12" s="37">
        <v>71345.600000000006</v>
      </c>
      <c r="G12" s="36">
        <v>17618.900000000001</v>
      </c>
      <c r="H12" s="38">
        <f t="shared" si="0"/>
        <v>24.677851296158305</v>
      </c>
      <c r="I12" s="38">
        <f t="shared" si="1"/>
        <v>24.6951458814559</v>
      </c>
      <c r="J12" s="38">
        <f t="shared" si="2"/>
        <v>40.901324617077492</v>
      </c>
    </row>
    <row r="13" spans="1:10" ht="15" x14ac:dyDescent="0.2">
      <c r="A13" s="7" t="s">
        <v>3</v>
      </c>
      <c r="B13" s="7" t="s">
        <v>18</v>
      </c>
      <c r="C13" s="10" t="s">
        <v>19</v>
      </c>
      <c r="D13" s="36">
        <v>2144.4</v>
      </c>
      <c r="E13" s="37">
        <v>5200</v>
      </c>
      <c r="F13" s="37">
        <v>5200</v>
      </c>
      <c r="G13" s="36">
        <v>122</v>
      </c>
      <c r="H13" s="38">
        <f t="shared" si="0"/>
        <v>2.3461538461538463</v>
      </c>
      <c r="I13" s="38">
        <f t="shared" si="1"/>
        <v>2.3461538461538463</v>
      </c>
      <c r="J13" s="38">
        <v>0</v>
      </c>
    </row>
    <row r="14" spans="1:10" ht="15" x14ac:dyDescent="0.2">
      <c r="A14" s="7" t="s">
        <v>3</v>
      </c>
      <c r="B14" s="7" t="s">
        <v>75</v>
      </c>
      <c r="C14" s="10" t="s">
        <v>90</v>
      </c>
      <c r="D14" s="36">
        <v>0</v>
      </c>
      <c r="E14" s="37">
        <v>40000</v>
      </c>
      <c r="F14" s="37">
        <v>39910</v>
      </c>
      <c r="G14" s="36">
        <v>0</v>
      </c>
      <c r="H14" s="38">
        <f t="shared" si="0"/>
        <v>0</v>
      </c>
      <c r="I14" s="38">
        <f t="shared" si="1"/>
        <v>0</v>
      </c>
      <c r="J14" s="38">
        <v>0</v>
      </c>
    </row>
    <row r="15" spans="1:10" ht="30" x14ac:dyDescent="0.2">
      <c r="A15" s="7" t="s">
        <v>3</v>
      </c>
      <c r="B15" s="7" t="s">
        <v>41</v>
      </c>
      <c r="C15" s="10" t="s">
        <v>97</v>
      </c>
      <c r="D15" s="36">
        <v>0</v>
      </c>
      <c r="E15" s="37">
        <v>0</v>
      </c>
      <c r="F15" s="37">
        <v>0</v>
      </c>
      <c r="G15" s="36">
        <v>0</v>
      </c>
      <c r="H15" s="38">
        <v>0</v>
      </c>
      <c r="I15" s="38">
        <v>0</v>
      </c>
      <c r="J15" s="38">
        <v>0</v>
      </c>
    </row>
    <row r="16" spans="1:10" ht="15" x14ac:dyDescent="0.2">
      <c r="A16" s="7" t="s">
        <v>3</v>
      </c>
      <c r="B16" s="11" t="s">
        <v>20</v>
      </c>
      <c r="C16" s="10" t="s">
        <v>21</v>
      </c>
      <c r="D16" s="36">
        <v>256291.5</v>
      </c>
      <c r="E16" s="37">
        <v>5996133.2999999998</v>
      </c>
      <c r="F16" s="37">
        <v>5323448.0999999996</v>
      </c>
      <c r="G16" s="36">
        <v>151285.79999999999</v>
      </c>
      <c r="H16" s="38">
        <f t="shared" si="0"/>
        <v>2.5230559834285202</v>
      </c>
      <c r="I16" s="38">
        <f t="shared" si="1"/>
        <v>2.841876114092293</v>
      </c>
      <c r="J16" s="38">
        <f t="shared" si="2"/>
        <v>59.028801189270808</v>
      </c>
    </row>
    <row r="17" spans="1:10" ht="14.25" x14ac:dyDescent="0.2">
      <c r="A17" s="5" t="s">
        <v>6</v>
      </c>
      <c r="B17" s="5" t="s">
        <v>4</v>
      </c>
      <c r="C17" s="6" t="s">
        <v>22</v>
      </c>
      <c r="D17" s="34">
        <f>SUM(D18:D18)</f>
        <v>13485.4</v>
      </c>
      <c r="E17" s="34">
        <f t="shared" ref="E17:G17" si="3">SUM(E18:E18)</f>
        <v>31203.3</v>
      </c>
      <c r="F17" s="34">
        <f t="shared" si="3"/>
        <v>31203.3</v>
      </c>
      <c r="G17" s="34">
        <f t="shared" si="3"/>
        <v>7800.9</v>
      </c>
      <c r="H17" s="35">
        <f t="shared" si="0"/>
        <v>25.000240359192777</v>
      </c>
      <c r="I17" s="35">
        <f t="shared" si="1"/>
        <v>25.000240359192777</v>
      </c>
      <c r="J17" s="35">
        <f t="shared" si="2"/>
        <v>57.847004909012711</v>
      </c>
    </row>
    <row r="18" spans="1:10" ht="16.5" customHeight="1" x14ac:dyDescent="0.2">
      <c r="A18" s="11" t="s">
        <v>6</v>
      </c>
      <c r="B18" s="11" t="s">
        <v>8</v>
      </c>
      <c r="C18" s="8" t="s">
        <v>23</v>
      </c>
      <c r="D18" s="36">
        <v>13485.4</v>
      </c>
      <c r="E18" s="37">
        <v>31203.3</v>
      </c>
      <c r="F18" s="37">
        <v>31203.3</v>
      </c>
      <c r="G18" s="36">
        <v>7800.9</v>
      </c>
      <c r="H18" s="38">
        <f t="shared" si="0"/>
        <v>25.000240359192777</v>
      </c>
      <c r="I18" s="38">
        <f t="shared" si="1"/>
        <v>25.000240359192777</v>
      </c>
      <c r="J18" s="38">
        <f t="shared" si="2"/>
        <v>57.847004909012711</v>
      </c>
    </row>
    <row r="19" spans="1:10" ht="16.5" customHeight="1" x14ac:dyDescent="0.2">
      <c r="A19" s="11" t="s">
        <v>6</v>
      </c>
      <c r="B19" s="11" t="s">
        <v>10</v>
      </c>
      <c r="C19" s="8" t="s">
        <v>98</v>
      </c>
      <c r="D19" s="36">
        <v>0</v>
      </c>
      <c r="E19" s="37">
        <v>0</v>
      </c>
      <c r="F19" s="37">
        <v>0</v>
      </c>
      <c r="G19" s="36">
        <v>0</v>
      </c>
      <c r="H19" s="38">
        <v>0</v>
      </c>
      <c r="I19" s="38">
        <v>0</v>
      </c>
      <c r="J19" s="38">
        <v>0</v>
      </c>
    </row>
    <row r="20" spans="1:10" ht="28.5" x14ac:dyDescent="0.2">
      <c r="A20" s="5" t="s">
        <v>8</v>
      </c>
      <c r="B20" s="5" t="s">
        <v>4</v>
      </c>
      <c r="C20" s="6" t="s">
        <v>24</v>
      </c>
      <c r="D20" s="34">
        <f>SUM(D21:D24)</f>
        <v>165889.5</v>
      </c>
      <c r="E20" s="34">
        <f t="shared" ref="E20:G20" si="4">SUM(E21:E24)</f>
        <v>373885.8</v>
      </c>
      <c r="F20" s="34">
        <f t="shared" si="4"/>
        <v>380120.69999999995</v>
      </c>
      <c r="G20" s="34">
        <f t="shared" si="4"/>
        <v>79268.3</v>
      </c>
      <c r="H20" s="35">
        <f t="shared" si="0"/>
        <v>21.201206357663224</v>
      </c>
      <c r="I20" s="35">
        <f t="shared" si="1"/>
        <v>20.853455231456749</v>
      </c>
      <c r="J20" s="35">
        <f t="shared" si="2"/>
        <v>47.783795840001929</v>
      </c>
    </row>
    <row r="21" spans="1:10" ht="15" x14ac:dyDescent="0.2">
      <c r="A21" s="12" t="s">
        <v>8</v>
      </c>
      <c r="B21" s="12" t="s">
        <v>10</v>
      </c>
      <c r="C21" s="13" t="s">
        <v>25</v>
      </c>
      <c r="D21" s="39">
        <v>40951.4</v>
      </c>
      <c r="E21" s="37">
        <v>81109.399999999994</v>
      </c>
      <c r="F21" s="37">
        <v>81929.399999999994</v>
      </c>
      <c r="G21" s="39">
        <v>18529.599999999999</v>
      </c>
      <c r="H21" s="38">
        <f t="shared" si="0"/>
        <v>22.845194268481826</v>
      </c>
      <c r="I21" s="38">
        <f t="shared" si="1"/>
        <v>22.616545464753802</v>
      </c>
      <c r="J21" s="38">
        <f t="shared" si="2"/>
        <v>45.247781516627022</v>
      </c>
    </row>
    <row r="22" spans="1:10" ht="31.5" customHeight="1" x14ac:dyDescent="0.2">
      <c r="A22" s="12" t="s">
        <v>8</v>
      </c>
      <c r="B22" s="12" t="s">
        <v>26</v>
      </c>
      <c r="C22" s="14" t="s">
        <v>27</v>
      </c>
      <c r="D22" s="39">
        <v>6277.2</v>
      </c>
      <c r="E22" s="37">
        <v>28303.1</v>
      </c>
      <c r="F22" s="37">
        <v>28067.7</v>
      </c>
      <c r="G22" s="39">
        <v>2500.1</v>
      </c>
      <c r="H22" s="38">
        <f t="shared" si="0"/>
        <v>8.8333080121965448</v>
      </c>
      <c r="I22" s="38">
        <f t="shared" si="1"/>
        <v>8.9073917706117705</v>
      </c>
      <c r="J22" s="38">
        <f t="shared" si="2"/>
        <v>39.828267380360671</v>
      </c>
    </row>
    <row r="23" spans="1:10" ht="15" x14ac:dyDescent="0.2">
      <c r="A23" s="12" t="s">
        <v>8</v>
      </c>
      <c r="B23" s="12" t="s">
        <v>18</v>
      </c>
      <c r="C23" s="14" t="s">
        <v>28</v>
      </c>
      <c r="D23" s="39">
        <v>89688.7</v>
      </c>
      <c r="E23" s="37">
        <v>201310.8</v>
      </c>
      <c r="F23" s="37">
        <v>198771.3</v>
      </c>
      <c r="G23" s="39">
        <v>47424.9</v>
      </c>
      <c r="H23" s="38">
        <f t="shared" si="0"/>
        <v>23.558050536781934</v>
      </c>
      <c r="I23" s="38">
        <f t="shared" si="1"/>
        <v>23.859027938137952</v>
      </c>
      <c r="J23" s="38">
        <f t="shared" si="2"/>
        <v>52.877229795949773</v>
      </c>
    </row>
    <row r="24" spans="1:10" ht="30.75" customHeight="1" x14ac:dyDescent="0.2">
      <c r="A24" s="15" t="s">
        <v>8</v>
      </c>
      <c r="B24" s="15" t="s">
        <v>29</v>
      </c>
      <c r="C24" s="14" t="s">
        <v>30</v>
      </c>
      <c r="D24" s="39">
        <v>28972.2</v>
      </c>
      <c r="E24" s="37">
        <v>63162.5</v>
      </c>
      <c r="F24" s="37">
        <v>71352.3</v>
      </c>
      <c r="G24" s="39">
        <v>10813.7</v>
      </c>
      <c r="H24" s="38">
        <f t="shared" si="0"/>
        <v>17.120443301009303</v>
      </c>
      <c r="I24" s="38">
        <f t="shared" si="1"/>
        <v>15.155362896500884</v>
      </c>
      <c r="J24" s="38">
        <f t="shared" si="2"/>
        <v>37.32440063233031</v>
      </c>
    </row>
    <row r="25" spans="1:10" ht="14.25" x14ac:dyDescent="0.2">
      <c r="A25" s="16" t="s">
        <v>10</v>
      </c>
      <c r="B25" s="16" t="s">
        <v>4</v>
      </c>
      <c r="C25" s="17" t="s">
        <v>31</v>
      </c>
      <c r="D25" s="40">
        <f>SUM(D26:D35)</f>
        <v>4633059</v>
      </c>
      <c r="E25" s="40">
        <f t="shared" ref="E25:G25" si="5">SUM(E26:E35)</f>
        <v>13613513.6</v>
      </c>
      <c r="F25" s="40">
        <f t="shared" si="5"/>
        <v>18380604.800000001</v>
      </c>
      <c r="G25" s="40">
        <f t="shared" si="5"/>
        <v>1692296.2999999998</v>
      </c>
      <c r="H25" s="35">
        <f t="shared" si="0"/>
        <v>12.431003117373018</v>
      </c>
      <c r="I25" s="35">
        <f t="shared" si="1"/>
        <v>9.2069674442921468</v>
      </c>
      <c r="J25" s="35">
        <f t="shared" si="2"/>
        <v>36.526543262237752</v>
      </c>
    </row>
    <row r="26" spans="1:10" ht="15" x14ac:dyDescent="0.2">
      <c r="A26" s="15" t="s">
        <v>10</v>
      </c>
      <c r="B26" s="15" t="s">
        <v>3</v>
      </c>
      <c r="C26" s="14" t="s">
        <v>32</v>
      </c>
      <c r="D26" s="39">
        <v>132284.4</v>
      </c>
      <c r="E26" s="37">
        <v>355695.6</v>
      </c>
      <c r="F26" s="37">
        <v>392282.4</v>
      </c>
      <c r="G26" s="39">
        <v>52151.9</v>
      </c>
      <c r="H26" s="38">
        <f t="shared" si="0"/>
        <v>14.661946900664502</v>
      </c>
      <c r="I26" s="38">
        <f t="shared" si="1"/>
        <v>13.294478671487683</v>
      </c>
      <c r="J26" s="38">
        <f t="shared" si="2"/>
        <v>39.424074191665838</v>
      </c>
    </row>
    <row r="27" spans="1:10" ht="15" x14ac:dyDescent="0.2">
      <c r="A27" s="15" t="s">
        <v>10</v>
      </c>
      <c r="B27" s="15" t="s">
        <v>6</v>
      </c>
      <c r="C27" s="14" t="s">
        <v>99</v>
      </c>
      <c r="D27" s="39">
        <v>0</v>
      </c>
      <c r="E27" s="37">
        <v>0</v>
      </c>
      <c r="F27" s="37">
        <v>0</v>
      </c>
      <c r="G27" s="39">
        <v>0</v>
      </c>
      <c r="H27" s="38">
        <v>0</v>
      </c>
      <c r="I27" s="38">
        <v>0</v>
      </c>
      <c r="J27" s="38">
        <v>0</v>
      </c>
    </row>
    <row r="28" spans="1:10" ht="17.25" customHeight="1" x14ac:dyDescent="0.2">
      <c r="A28" s="12" t="s">
        <v>10</v>
      </c>
      <c r="B28" s="12" t="s">
        <v>10</v>
      </c>
      <c r="C28" s="13" t="s">
        <v>33</v>
      </c>
      <c r="D28" s="39">
        <v>49.9</v>
      </c>
      <c r="E28" s="37">
        <v>7764.7</v>
      </c>
      <c r="F28" s="37">
        <v>7764.7</v>
      </c>
      <c r="G28" s="39">
        <v>0</v>
      </c>
      <c r="H28" s="38">
        <f t="shared" si="0"/>
        <v>0</v>
      </c>
      <c r="I28" s="38">
        <f t="shared" si="1"/>
        <v>0</v>
      </c>
      <c r="J28" s="38">
        <f t="shared" si="2"/>
        <v>0</v>
      </c>
    </row>
    <row r="29" spans="1:10" ht="15" x14ac:dyDescent="0.2">
      <c r="A29" s="12" t="s">
        <v>10</v>
      </c>
      <c r="B29" s="12" t="s">
        <v>12</v>
      </c>
      <c r="C29" s="13" t="s">
        <v>34</v>
      </c>
      <c r="D29" s="39">
        <v>1164322.5</v>
      </c>
      <c r="E29" s="37">
        <v>1702407.5</v>
      </c>
      <c r="F29" s="37">
        <v>2412575</v>
      </c>
      <c r="G29" s="39">
        <v>195253.8</v>
      </c>
      <c r="H29" s="38">
        <f t="shared" si="0"/>
        <v>11.469275129485743</v>
      </c>
      <c r="I29" s="38">
        <f t="shared" si="1"/>
        <v>8.0931701605131448</v>
      </c>
      <c r="J29" s="38">
        <f t="shared" si="2"/>
        <v>16.76973518934831</v>
      </c>
    </row>
    <row r="30" spans="1:10" ht="15" x14ac:dyDescent="0.2">
      <c r="A30" s="12" t="s">
        <v>10</v>
      </c>
      <c r="B30" s="12" t="s">
        <v>14</v>
      </c>
      <c r="C30" s="13" t="s">
        <v>35</v>
      </c>
      <c r="D30" s="39">
        <v>0</v>
      </c>
      <c r="E30" s="37">
        <v>143503.70000000001</v>
      </c>
      <c r="F30" s="37">
        <v>178503.7</v>
      </c>
      <c r="G30" s="39">
        <v>7202</v>
      </c>
      <c r="H30" s="38">
        <f t="shared" si="0"/>
        <v>5.0186859293523431</v>
      </c>
      <c r="I30" s="38">
        <f t="shared" si="1"/>
        <v>4.0346502621514286</v>
      </c>
      <c r="J30" s="38">
        <v>0</v>
      </c>
    </row>
    <row r="31" spans="1:10" ht="15" x14ac:dyDescent="0.2">
      <c r="A31" s="12" t="s">
        <v>10</v>
      </c>
      <c r="B31" s="12" t="s">
        <v>16</v>
      </c>
      <c r="C31" s="14" t="s">
        <v>36</v>
      </c>
      <c r="D31" s="39">
        <v>137056.1</v>
      </c>
      <c r="E31" s="37">
        <v>358342.9</v>
      </c>
      <c r="F31" s="37">
        <v>389190.1</v>
      </c>
      <c r="G31" s="39">
        <v>61806.1</v>
      </c>
      <c r="H31" s="38">
        <f t="shared" si="0"/>
        <v>17.247753478581547</v>
      </c>
      <c r="I31" s="38">
        <f t="shared" si="1"/>
        <v>15.880696862535814</v>
      </c>
      <c r="J31" s="38">
        <f t="shared" si="2"/>
        <v>45.095475502367279</v>
      </c>
    </row>
    <row r="32" spans="1:10" ht="15" x14ac:dyDescent="0.2">
      <c r="A32" s="12" t="s">
        <v>10</v>
      </c>
      <c r="B32" s="12" t="s">
        <v>37</v>
      </c>
      <c r="C32" s="13" t="s">
        <v>38</v>
      </c>
      <c r="D32" s="39">
        <v>540685.30000000005</v>
      </c>
      <c r="E32" s="37">
        <v>1146311.6000000001</v>
      </c>
      <c r="F32" s="37">
        <v>1145975.7</v>
      </c>
      <c r="G32" s="39">
        <v>215052.4</v>
      </c>
      <c r="H32" s="38">
        <f t="shared" si="0"/>
        <v>18.760378940595206</v>
      </c>
      <c r="I32" s="38">
        <f t="shared" si="1"/>
        <v>18.76587784540283</v>
      </c>
      <c r="J32" s="38">
        <f t="shared" si="2"/>
        <v>39.774042312598468</v>
      </c>
    </row>
    <row r="33" spans="1:10" ht="15" x14ac:dyDescent="0.2">
      <c r="A33" s="12" t="s">
        <v>10</v>
      </c>
      <c r="B33" s="15" t="s">
        <v>26</v>
      </c>
      <c r="C33" s="14" t="s">
        <v>39</v>
      </c>
      <c r="D33" s="39">
        <v>1272049.5</v>
      </c>
      <c r="E33" s="37">
        <v>6063077</v>
      </c>
      <c r="F33" s="37">
        <v>9552938.8000000007</v>
      </c>
      <c r="G33" s="39">
        <v>611302.5</v>
      </c>
      <c r="H33" s="38">
        <f t="shared" si="0"/>
        <v>10.082380613012171</v>
      </c>
      <c r="I33" s="38">
        <f t="shared" si="1"/>
        <v>6.3991041165258995</v>
      </c>
      <c r="J33" s="38">
        <f t="shared" si="2"/>
        <v>48.056502518180302</v>
      </c>
    </row>
    <row r="34" spans="1:10" ht="15" x14ac:dyDescent="0.2">
      <c r="A34" s="12" t="s">
        <v>10</v>
      </c>
      <c r="B34" s="15" t="s">
        <v>18</v>
      </c>
      <c r="C34" s="13" t="s">
        <v>40</v>
      </c>
      <c r="D34" s="39">
        <v>72663.5</v>
      </c>
      <c r="E34" s="37">
        <v>332685.5</v>
      </c>
      <c r="F34" s="37">
        <v>669405.1</v>
      </c>
      <c r="G34" s="39">
        <v>52646.7</v>
      </c>
      <c r="H34" s="38">
        <f t="shared" si="0"/>
        <v>15.824765431616344</v>
      </c>
      <c r="I34" s="38">
        <f t="shared" si="1"/>
        <v>7.8646995668243331</v>
      </c>
      <c r="J34" s="38">
        <f t="shared" si="2"/>
        <v>72.452744500333722</v>
      </c>
    </row>
    <row r="35" spans="1:10" ht="16.5" customHeight="1" x14ac:dyDescent="0.2">
      <c r="A35" s="12" t="s">
        <v>10</v>
      </c>
      <c r="B35" s="15" t="s">
        <v>41</v>
      </c>
      <c r="C35" s="13" t="s">
        <v>42</v>
      </c>
      <c r="D35" s="39">
        <v>1313947.8</v>
      </c>
      <c r="E35" s="37">
        <v>3503725.1</v>
      </c>
      <c r="F35" s="37">
        <v>3631969.3</v>
      </c>
      <c r="G35" s="39">
        <v>496880.9</v>
      </c>
      <c r="H35" s="38">
        <f t="shared" si="0"/>
        <v>14.181503566018922</v>
      </c>
      <c r="I35" s="38">
        <f t="shared" si="1"/>
        <v>13.68075715838237</v>
      </c>
      <c r="J35" s="38">
        <f t="shared" si="2"/>
        <v>37.815878225908214</v>
      </c>
    </row>
    <row r="36" spans="1:10" ht="14.25" x14ac:dyDescent="0.2">
      <c r="A36" s="5" t="s">
        <v>12</v>
      </c>
      <c r="B36" s="5" t="s">
        <v>4</v>
      </c>
      <c r="C36" s="6" t="s">
        <v>43</v>
      </c>
      <c r="D36" s="34">
        <f>SUM(D38:D41)+D37</f>
        <v>626438.00000000012</v>
      </c>
      <c r="E36" s="34">
        <f t="shared" ref="E36:G36" si="6">SUM(E38:E41)+E37</f>
        <v>1452497.8</v>
      </c>
      <c r="F36" s="34">
        <f t="shared" si="6"/>
        <v>1541597.3</v>
      </c>
      <c r="G36" s="34">
        <f t="shared" si="6"/>
        <v>83024.500000000015</v>
      </c>
      <c r="H36" s="35">
        <f t="shared" si="0"/>
        <v>5.7159811188698537</v>
      </c>
      <c r="I36" s="35">
        <f t="shared" si="1"/>
        <v>5.3856152965498847</v>
      </c>
      <c r="J36" s="35">
        <f t="shared" si="2"/>
        <v>13.253426516271363</v>
      </c>
    </row>
    <row r="37" spans="1:10" ht="15" x14ac:dyDescent="0.2">
      <c r="A37" s="12" t="s">
        <v>12</v>
      </c>
      <c r="B37" s="15" t="s">
        <v>3</v>
      </c>
      <c r="C37" s="8" t="s">
        <v>44</v>
      </c>
      <c r="D37" s="36">
        <v>83750.3</v>
      </c>
      <c r="E37" s="37">
        <v>134816.5</v>
      </c>
      <c r="F37" s="37">
        <v>135610.79999999999</v>
      </c>
      <c r="G37" s="36">
        <v>16287.8</v>
      </c>
      <c r="H37" s="38">
        <f t="shared" si="0"/>
        <v>12.081458871873991</v>
      </c>
      <c r="I37" s="38">
        <f t="shared" si="1"/>
        <v>12.010695313352624</v>
      </c>
      <c r="J37" s="38">
        <f t="shared" si="2"/>
        <v>19.448049738329292</v>
      </c>
    </row>
    <row r="38" spans="1:10" ht="15" x14ac:dyDescent="0.2">
      <c r="A38" s="11" t="s">
        <v>12</v>
      </c>
      <c r="B38" s="11" t="s">
        <v>6</v>
      </c>
      <c r="C38" s="8" t="s">
        <v>45</v>
      </c>
      <c r="D38" s="36">
        <v>464167.4</v>
      </c>
      <c r="E38" s="37">
        <v>688552.9</v>
      </c>
      <c r="F38" s="37">
        <v>781480.9</v>
      </c>
      <c r="G38" s="36">
        <v>32678.9</v>
      </c>
      <c r="H38" s="38">
        <f t="shared" si="0"/>
        <v>4.7460260497051134</v>
      </c>
      <c r="I38" s="38">
        <f t="shared" si="1"/>
        <v>4.1816633010480491</v>
      </c>
      <c r="J38" s="38">
        <f t="shared" si="2"/>
        <v>7.0403263994843241</v>
      </c>
    </row>
    <row r="39" spans="1:10" ht="15" x14ac:dyDescent="0.2">
      <c r="A39" s="11" t="s">
        <v>12</v>
      </c>
      <c r="B39" s="11" t="s">
        <v>8</v>
      </c>
      <c r="C39" s="8" t="s">
        <v>46</v>
      </c>
      <c r="D39" s="36">
        <v>4163.2</v>
      </c>
      <c r="E39" s="37">
        <v>468924.7</v>
      </c>
      <c r="F39" s="37">
        <v>468924.7</v>
      </c>
      <c r="G39" s="36">
        <v>0</v>
      </c>
      <c r="H39" s="38">
        <f t="shared" si="0"/>
        <v>0</v>
      </c>
      <c r="I39" s="38">
        <f t="shared" si="1"/>
        <v>0</v>
      </c>
      <c r="J39" s="38">
        <v>0</v>
      </c>
    </row>
    <row r="40" spans="1:10" ht="30" x14ac:dyDescent="0.2">
      <c r="A40" s="11" t="s">
        <v>12</v>
      </c>
      <c r="B40" s="11" t="s">
        <v>10</v>
      </c>
      <c r="C40" s="8" t="s">
        <v>100</v>
      </c>
      <c r="D40" s="36">
        <v>0</v>
      </c>
      <c r="E40" s="37">
        <v>0</v>
      </c>
      <c r="F40" s="37">
        <v>0</v>
      </c>
      <c r="G40" s="36">
        <v>0</v>
      </c>
      <c r="H40" s="38">
        <v>0</v>
      </c>
      <c r="I40" s="38">
        <v>0</v>
      </c>
      <c r="J40" s="38">
        <v>0</v>
      </c>
    </row>
    <row r="41" spans="1:10" ht="29.25" customHeight="1" x14ac:dyDescent="0.2">
      <c r="A41" s="12" t="s">
        <v>12</v>
      </c>
      <c r="B41" s="15" t="s">
        <v>12</v>
      </c>
      <c r="C41" s="10" t="s">
        <v>47</v>
      </c>
      <c r="D41" s="36">
        <v>74357.100000000006</v>
      </c>
      <c r="E41" s="37">
        <v>160203.70000000001</v>
      </c>
      <c r="F41" s="37">
        <v>155580.9</v>
      </c>
      <c r="G41" s="36">
        <v>34057.800000000003</v>
      </c>
      <c r="H41" s="38">
        <f t="shared" si="0"/>
        <v>21.259059559797933</v>
      </c>
      <c r="I41" s="38">
        <f t="shared" si="1"/>
        <v>21.89073337408384</v>
      </c>
      <c r="J41" s="38">
        <f t="shared" si="2"/>
        <v>45.803023517592806</v>
      </c>
    </row>
    <row r="42" spans="1:10" ht="14.25" x14ac:dyDescent="0.2">
      <c r="A42" s="5" t="s">
        <v>14</v>
      </c>
      <c r="B42" s="5" t="s">
        <v>4</v>
      </c>
      <c r="C42" s="6" t="s">
        <v>48</v>
      </c>
      <c r="D42" s="40">
        <f>SUM(D43:D45)</f>
        <v>14861.4</v>
      </c>
      <c r="E42" s="40">
        <f t="shared" ref="E42:G42" si="7">SUM(E43:E45)</f>
        <v>45257</v>
      </c>
      <c r="F42" s="40">
        <f t="shared" si="7"/>
        <v>48814</v>
      </c>
      <c r="G42" s="40">
        <f t="shared" si="7"/>
        <v>5214.6000000000004</v>
      </c>
      <c r="H42" s="35">
        <f t="shared" si="0"/>
        <v>11.522195461475574</v>
      </c>
      <c r="I42" s="35">
        <f t="shared" si="1"/>
        <v>10.682591059941821</v>
      </c>
      <c r="J42" s="35">
        <f t="shared" si="2"/>
        <v>35.088215107594174</v>
      </c>
    </row>
    <row r="43" spans="1:10" ht="15" x14ac:dyDescent="0.2">
      <c r="A43" s="11" t="s">
        <v>14</v>
      </c>
      <c r="B43" s="11" t="s">
        <v>3</v>
      </c>
      <c r="C43" s="8" t="s">
        <v>49</v>
      </c>
      <c r="D43" s="39">
        <v>0</v>
      </c>
      <c r="E43" s="37">
        <v>0</v>
      </c>
      <c r="F43" s="37">
        <v>0</v>
      </c>
      <c r="G43" s="39">
        <v>0</v>
      </c>
      <c r="H43" s="38">
        <v>0</v>
      </c>
      <c r="I43" s="38">
        <v>0</v>
      </c>
      <c r="J43" s="38">
        <v>0</v>
      </c>
    </row>
    <row r="44" spans="1:10" ht="30" x14ac:dyDescent="0.2">
      <c r="A44" s="12" t="s">
        <v>14</v>
      </c>
      <c r="B44" s="15" t="s">
        <v>8</v>
      </c>
      <c r="C44" s="14" t="s">
        <v>50</v>
      </c>
      <c r="D44" s="39">
        <v>9096.4</v>
      </c>
      <c r="E44" s="37">
        <v>27030.2</v>
      </c>
      <c r="F44" s="37">
        <v>30794</v>
      </c>
      <c r="G44" s="39">
        <v>3385</v>
      </c>
      <c r="H44" s="38">
        <f t="shared" si="0"/>
        <v>12.523029796301913</v>
      </c>
      <c r="I44" s="38">
        <f t="shared" si="1"/>
        <v>10.992401117100734</v>
      </c>
      <c r="J44" s="38">
        <f t="shared" si="2"/>
        <v>37.212523635724025</v>
      </c>
    </row>
    <row r="45" spans="1:10" ht="17.25" customHeight="1" x14ac:dyDescent="0.2">
      <c r="A45" s="12" t="s">
        <v>14</v>
      </c>
      <c r="B45" s="15" t="s">
        <v>12</v>
      </c>
      <c r="C45" s="13" t="s">
        <v>51</v>
      </c>
      <c r="D45" s="39">
        <v>5765</v>
      </c>
      <c r="E45" s="37">
        <v>18226.8</v>
      </c>
      <c r="F45" s="37">
        <v>18020</v>
      </c>
      <c r="G45" s="39">
        <v>1829.6</v>
      </c>
      <c r="H45" s="38">
        <f t="shared" si="0"/>
        <v>10.037966071938024</v>
      </c>
      <c r="I45" s="38">
        <f t="shared" si="1"/>
        <v>10.153163152053274</v>
      </c>
      <c r="J45" s="38">
        <f t="shared" si="2"/>
        <v>31.736339982653945</v>
      </c>
    </row>
    <row r="46" spans="1:10" ht="14.25" x14ac:dyDescent="0.2">
      <c r="A46" s="5" t="s">
        <v>16</v>
      </c>
      <c r="B46" s="5" t="s">
        <v>4</v>
      </c>
      <c r="C46" s="6" t="s">
        <v>52</v>
      </c>
      <c r="D46" s="34">
        <f>SUM(D47:D54)</f>
        <v>7443347.2000000002</v>
      </c>
      <c r="E46" s="34">
        <f t="shared" ref="E46:G46" si="8">SUM(E47:E54)</f>
        <v>12929460.700000001</v>
      </c>
      <c r="F46" s="34">
        <f t="shared" si="8"/>
        <v>12917934.1</v>
      </c>
      <c r="G46" s="34">
        <f t="shared" si="8"/>
        <v>2534207.8000000003</v>
      </c>
      <c r="H46" s="35">
        <f t="shared" si="0"/>
        <v>19.600259119856407</v>
      </c>
      <c r="I46" s="35">
        <f t="shared" si="1"/>
        <v>19.617748320917663</v>
      </c>
      <c r="J46" s="35">
        <f t="shared" si="2"/>
        <v>34.046615479659472</v>
      </c>
    </row>
    <row r="47" spans="1:10" ht="15" x14ac:dyDescent="0.2">
      <c r="A47" s="7" t="s">
        <v>16</v>
      </c>
      <c r="B47" s="18" t="s">
        <v>3</v>
      </c>
      <c r="C47" s="10" t="s">
        <v>53</v>
      </c>
      <c r="D47" s="36">
        <v>2158518.6</v>
      </c>
      <c r="E47" s="37">
        <v>3800078.9</v>
      </c>
      <c r="F47" s="37">
        <v>3799760.7</v>
      </c>
      <c r="G47" s="36">
        <v>735399.5</v>
      </c>
      <c r="H47" s="38">
        <f t="shared" si="0"/>
        <v>19.352216607923587</v>
      </c>
      <c r="I47" s="38">
        <f t="shared" si="1"/>
        <v>19.353837203484943</v>
      </c>
      <c r="J47" s="38">
        <f t="shared" si="2"/>
        <v>34.069639242395219</v>
      </c>
    </row>
    <row r="48" spans="1:10" ht="15" x14ac:dyDescent="0.2">
      <c r="A48" s="7" t="s">
        <v>16</v>
      </c>
      <c r="B48" s="18" t="s">
        <v>6</v>
      </c>
      <c r="C48" s="10" t="s">
        <v>54</v>
      </c>
      <c r="D48" s="36">
        <v>4006637.6</v>
      </c>
      <c r="E48" s="37">
        <v>6682332.4000000004</v>
      </c>
      <c r="F48" s="37">
        <v>6667943</v>
      </c>
      <c r="G48" s="36">
        <v>1336841.8</v>
      </c>
      <c r="H48" s="38">
        <f t="shared" si="0"/>
        <v>20.005616601772157</v>
      </c>
      <c r="I48" s="38">
        <f t="shared" si="1"/>
        <v>20.048788659411159</v>
      </c>
      <c r="J48" s="38">
        <f t="shared" si="2"/>
        <v>33.365677993936856</v>
      </c>
    </row>
    <row r="49" spans="1:10" ht="15" x14ac:dyDescent="0.2">
      <c r="A49" s="7" t="s">
        <v>16</v>
      </c>
      <c r="B49" s="18" t="s">
        <v>8</v>
      </c>
      <c r="C49" s="10" t="s">
        <v>55</v>
      </c>
      <c r="D49" s="36">
        <v>42054.1</v>
      </c>
      <c r="E49" s="37">
        <v>92595.3</v>
      </c>
      <c r="F49" s="37">
        <v>78143.899999999994</v>
      </c>
      <c r="G49" s="36">
        <v>14841.8</v>
      </c>
      <c r="H49" s="38">
        <f t="shared" si="0"/>
        <v>16.028675321533598</v>
      </c>
      <c r="I49" s="38">
        <f t="shared" si="1"/>
        <v>18.992909235397772</v>
      </c>
      <c r="J49" s="38">
        <f t="shared" si="2"/>
        <v>35.292159385172909</v>
      </c>
    </row>
    <row r="50" spans="1:10" ht="15" x14ac:dyDescent="0.2">
      <c r="A50" s="7" t="s">
        <v>16</v>
      </c>
      <c r="B50" s="18" t="s">
        <v>10</v>
      </c>
      <c r="C50" s="10" t="s">
        <v>56</v>
      </c>
      <c r="D50" s="36">
        <v>884302.6</v>
      </c>
      <c r="E50" s="37">
        <v>1388551.1</v>
      </c>
      <c r="F50" s="37">
        <v>1403860.2</v>
      </c>
      <c r="G50" s="36">
        <v>305089.8</v>
      </c>
      <c r="H50" s="38">
        <f t="shared" si="0"/>
        <v>21.971809319801046</v>
      </c>
      <c r="I50" s="38">
        <f t="shared" si="1"/>
        <v>21.732206668441773</v>
      </c>
      <c r="J50" s="38">
        <f t="shared" si="2"/>
        <v>34.500610989948463</v>
      </c>
    </row>
    <row r="51" spans="1:10" ht="31.5" customHeight="1" x14ac:dyDescent="0.2">
      <c r="A51" s="7" t="s">
        <v>16</v>
      </c>
      <c r="B51" s="18" t="s">
        <v>12</v>
      </c>
      <c r="C51" s="8" t="s">
        <v>57</v>
      </c>
      <c r="D51" s="36">
        <v>108756.9</v>
      </c>
      <c r="E51" s="37">
        <v>200035</v>
      </c>
      <c r="F51" s="37">
        <v>200282.1</v>
      </c>
      <c r="G51" s="36">
        <v>40441.199999999997</v>
      </c>
      <c r="H51" s="38">
        <f t="shared" si="0"/>
        <v>20.217062014147523</v>
      </c>
      <c r="I51" s="38">
        <f t="shared" si="1"/>
        <v>20.192119016127748</v>
      </c>
      <c r="J51" s="38">
        <f t="shared" si="2"/>
        <v>37.184951023797112</v>
      </c>
    </row>
    <row r="52" spans="1:10" ht="16.5" customHeight="1" x14ac:dyDescent="0.2">
      <c r="A52" s="7" t="s">
        <v>16</v>
      </c>
      <c r="B52" s="18" t="s">
        <v>14</v>
      </c>
      <c r="C52" s="8" t="s">
        <v>101</v>
      </c>
      <c r="D52" s="36">
        <v>0</v>
      </c>
      <c r="E52" s="37">
        <v>0</v>
      </c>
      <c r="F52" s="37">
        <v>0</v>
      </c>
      <c r="G52" s="36">
        <v>0</v>
      </c>
      <c r="H52" s="38">
        <v>0</v>
      </c>
      <c r="I52" s="38">
        <v>0</v>
      </c>
      <c r="J52" s="38">
        <v>0</v>
      </c>
    </row>
    <row r="53" spans="1:10" ht="18" customHeight="1" x14ac:dyDescent="0.2">
      <c r="A53" s="7" t="s">
        <v>16</v>
      </c>
      <c r="B53" s="7" t="s">
        <v>16</v>
      </c>
      <c r="C53" s="10" t="s">
        <v>91</v>
      </c>
      <c r="D53" s="36">
        <v>106650.2</v>
      </c>
      <c r="E53" s="37">
        <v>346008.3</v>
      </c>
      <c r="F53" s="37">
        <v>346641.4</v>
      </c>
      <c r="G53" s="36">
        <v>36155.699999999997</v>
      </c>
      <c r="H53" s="38">
        <f t="shared" si="0"/>
        <v>10.449373613291934</v>
      </c>
      <c r="I53" s="38">
        <f t="shared" si="1"/>
        <v>10.430289053759878</v>
      </c>
      <c r="J53" s="38">
        <f t="shared" si="2"/>
        <v>33.901202248097043</v>
      </c>
    </row>
    <row r="54" spans="1:10" ht="15" x14ac:dyDescent="0.2">
      <c r="A54" s="7" t="s">
        <v>16</v>
      </c>
      <c r="B54" s="7" t="s">
        <v>26</v>
      </c>
      <c r="C54" s="10" t="s">
        <v>58</v>
      </c>
      <c r="D54" s="36">
        <v>136427.20000000001</v>
      </c>
      <c r="E54" s="37">
        <v>419859.7</v>
      </c>
      <c r="F54" s="37">
        <v>421302.8</v>
      </c>
      <c r="G54" s="36">
        <v>65438</v>
      </c>
      <c r="H54" s="38">
        <f t="shared" si="0"/>
        <v>15.585682550623458</v>
      </c>
      <c r="I54" s="38">
        <f t="shared" si="1"/>
        <v>15.532296486042817</v>
      </c>
      <c r="J54" s="38">
        <f t="shared" si="2"/>
        <v>47.965508344377071</v>
      </c>
    </row>
    <row r="55" spans="1:10" ht="14.25" x14ac:dyDescent="0.2">
      <c r="A55" s="5" t="s">
        <v>37</v>
      </c>
      <c r="B55" s="5" t="s">
        <v>4</v>
      </c>
      <c r="C55" s="6" t="s">
        <v>59</v>
      </c>
      <c r="D55" s="34">
        <f>SUM(D56:D57)</f>
        <v>333891.5</v>
      </c>
      <c r="E55" s="34">
        <f t="shared" ref="E55:G55" si="9">SUM(E56:E57)</f>
        <v>944207.29999999993</v>
      </c>
      <c r="F55" s="34">
        <f t="shared" si="9"/>
        <v>1026326</v>
      </c>
      <c r="G55" s="34">
        <f t="shared" si="9"/>
        <v>139439.79999999999</v>
      </c>
      <c r="H55" s="35">
        <f t="shared" si="0"/>
        <v>14.767922256055424</v>
      </c>
      <c r="I55" s="35">
        <f t="shared" si="1"/>
        <v>13.586306884946886</v>
      </c>
      <c r="J55" s="35">
        <f t="shared" si="2"/>
        <v>41.762009515067014</v>
      </c>
    </row>
    <row r="56" spans="1:10" ht="15" x14ac:dyDescent="0.2">
      <c r="A56" s="12" t="s">
        <v>37</v>
      </c>
      <c r="B56" s="18" t="s">
        <v>3</v>
      </c>
      <c r="C56" s="13" t="s">
        <v>60</v>
      </c>
      <c r="D56" s="39">
        <v>307474.8</v>
      </c>
      <c r="E56" s="37">
        <v>887809.1</v>
      </c>
      <c r="F56" s="37">
        <v>836552.8</v>
      </c>
      <c r="G56" s="39">
        <v>129611.3</v>
      </c>
      <c r="H56" s="38">
        <f t="shared" si="0"/>
        <v>14.599005574509205</v>
      </c>
      <c r="I56" s="38">
        <f t="shared" si="1"/>
        <v>15.493499035565955</v>
      </c>
      <c r="J56" s="38">
        <f t="shared" si="2"/>
        <v>42.153470788500393</v>
      </c>
    </row>
    <row r="57" spans="1:10" ht="17.25" customHeight="1" x14ac:dyDescent="0.2">
      <c r="A57" s="12" t="s">
        <v>37</v>
      </c>
      <c r="B57" s="7" t="s">
        <v>10</v>
      </c>
      <c r="C57" s="14" t="s">
        <v>61</v>
      </c>
      <c r="D57" s="39">
        <v>26416.7</v>
      </c>
      <c r="E57" s="37">
        <v>56398.2</v>
      </c>
      <c r="F57" s="37">
        <v>189773.2</v>
      </c>
      <c r="G57" s="39">
        <v>9828.5</v>
      </c>
      <c r="H57" s="38">
        <f t="shared" si="0"/>
        <v>17.426974619757367</v>
      </c>
      <c r="I57" s="38">
        <f t="shared" si="1"/>
        <v>5.1790769191856381</v>
      </c>
      <c r="J57" s="38">
        <f t="shared" si="2"/>
        <v>37.205631286269671</v>
      </c>
    </row>
    <row r="58" spans="1:10" ht="14.25" x14ac:dyDescent="0.2">
      <c r="A58" s="5" t="s">
        <v>26</v>
      </c>
      <c r="B58" s="5" t="s">
        <v>4</v>
      </c>
      <c r="C58" s="6" t="s">
        <v>62</v>
      </c>
      <c r="D58" s="34">
        <f>SUM(D59:D65)</f>
        <v>2350730.7999999998</v>
      </c>
      <c r="E58" s="34">
        <f t="shared" ref="E58:G58" si="10">SUM(E59:E65)</f>
        <v>4057936</v>
      </c>
      <c r="F58" s="34">
        <f t="shared" si="10"/>
        <v>4670572.5999999996</v>
      </c>
      <c r="G58" s="34">
        <f t="shared" si="10"/>
        <v>1175832.7999999998</v>
      </c>
      <c r="H58" s="35">
        <f t="shared" si="0"/>
        <v>28.976129736890865</v>
      </c>
      <c r="I58" s="35">
        <f t="shared" si="1"/>
        <v>25.175345738122129</v>
      </c>
      <c r="J58" s="35">
        <f t="shared" si="2"/>
        <v>50.019883178456666</v>
      </c>
    </row>
    <row r="59" spans="1:10" ht="15" x14ac:dyDescent="0.2">
      <c r="A59" s="12" t="s">
        <v>26</v>
      </c>
      <c r="B59" s="19" t="s">
        <v>3</v>
      </c>
      <c r="C59" s="14" t="s">
        <v>63</v>
      </c>
      <c r="D59" s="39">
        <v>801056</v>
      </c>
      <c r="E59" s="37">
        <v>1533411.3</v>
      </c>
      <c r="F59" s="37">
        <v>1711074.2</v>
      </c>
      <c r="G59" s="39">
        <v>359798.3</v>
      </c>
      <c r="H59" s="38">
        <f t="shared" si="0"/>
        <v>23.463913432749582</v>
      </c>
      <c r="I59" s="38">
        <f t="shared" si="1"/>
        <v>21.027626972576645</v>
      </c>
      <c r="J59" s="38">
        <f t="shared" si="2"/>
        <v>44.915499041265527</v>
      </c>
    </row>
    <row r="60" spans="1:10" ht="15" x14ac:dyDescent="0.2">
      <c r="A60" s="12" t="s">
        <v>26</v>
      </c>
      <c r="B60" s="15" t="s">
        <v>6</v>
      </c>
      <c r="C60" s="14" t="s">
        <v>64</v>
      </c>
      <c r="D60" s="39">
        <v>152794.9</v>
      </c>
      <c r="E60" s="37">
        <v>416947.8</v>
      </c>
      <c r="F60" s="37">
        <v>481423.2</v>
      </c>
      <c r="G60" s="39">
        <v>62985.1</v>
      </c>
      <c r="H60" s="38">
        <f t="shared" si="0"/>
        <v>15.106231523466487</v>
      </c>
      <c r="I60" s="38">
        <f t="shared" si="1"/>
        <v>13.08310442870223</v>
      </c>
      <c r="J60" s="38">
        <f t="shared" si="2"/>
        <v>41.221991048130533</v>
      </c>
    </row>
    <row r="61" spans="1:10" ht="15" x14ac:dyDescent="0.2">
      <c r="A61" s="12" t="s">
        <v>26</v>
      </c>
      <c r="B61" s="15" t="s">
        <v>10</v>
      </c>
      <c r="C61" s="14" t="s">
        <v>65</v>
      </c>
      <c r="D61" s="39">
        <v>26977.7</v>
      </c>
      <c r="E61" s="37">
        <v>35255.199999999997</v>
      </c>
      <c r="F61" s="37">
        <v>41255.199999999997</v>
      </c>
      <c r="G61" s="39">
        <v>15687.5</v>
      </c>
      <c r="H61" s="38">
        <f t="shared" si="0"/>
        <v>44.49698200549139</v>
      </c>
      <c r="I61" s="38">
        <f t="shared" si="1"/>
        <v>38.025509511528242</v>
      </c>
      <c r="J61" s="38">
        <f t="shared" si="2"/>
        <v>58.149879344792176</v>
      </c>
    </row>
    <row r="62" spans="1:10" ht="15" x14ac:dyDescent="0.2">
      <c r="A62" s="12" t="s">
        <v>26</v>
      </c>
      <c r="B62" s="15" t="s">
        <v>12</v>
      </c>
      <c r="C62" s="14" t="s">
        <v>66</v>
      </c>
      <c r="D62" s="39">
        <v>77729.399999999994</v>
      </c>
      <c r="E62" s="37">
        <v>134846.70000000001</v>
      </c>
      <c r="F62" s="37">
        <v>133040.4</v>
      </c>
      <c r="G62" s="39">
        <v>34258.800000000003</v>
      </c>
      <c r="H62" s="38">
        <f t="shared" si="0"/>
        <v>25.405738516404185</v>
      </c>
      <c r="I62" s="38">
        <f t="shared" si="1"/>
        <v>25.750674231286141</v>
      </c>
      <c r="J62" s="38">
        <f t="shared" si="2"/>
        <v>44.074442874896761</v>
      </c>
    </row>
    <row r="63" spans="1:10" ht="30.75" customHeight="1" x14ac:dyDescent="0.2">
      <c r="A63" s="12" t="s">
        <v>26</v>
      </c>
      <c r="B63" s="15" t="s">
        <v>14</v>
      </c>
      <c r="C63" s="14" t="s">
        <v>67</v>
      </c>
      <c r="D63" s="39">
        <v>54950</v>
      </c>
      <c r="E63" s="37">
        <v>97664.8</v>
      </c>
      <c r="F63" s="37">
        <v>97664.8</v>
      </c>
      <c r="G63" s="39">
        <v>22150</v>
      </c>
      <c r="H63" s="38">
        <f t="shared" si="0"/>
        <v>22.679614354404045</v>
      </c>
      <c r="I63" s="38">
        <f t="shared" si="1"/>
        <v>22.679614354404045</v>
      </c>
      <c r="J63" s="38">
        <f t="shared" si="2"/>
        <v>40.309372156505916</v>
      </c>
    </row>
    <row r="64" spans="1:10" ht="30.75" customHeight="1" x14ac:dyDescent="0.2">
      <c r="A64" s="12" t="s">
        <v>26</v>
      </c>
      <c r="B64" s="15" t="s">
        <v>37</v>
      </c>
      <c r="C64" s="14" t="s">
        <v>102</v>
      </c>
      <c r="D64" s="39">
        <v>0</v>
      </c>
      <c r="E64" s="37">
        <v>0</v>
      </c>
      <c r="F64" s="37">
        <v>0</v>
      </c>
      <c r="G64" s="39">
        <v>0</v>
      </c>
      <c r="H64" s="38">
        <v>0</v>
      </c>
      <c r="I64" s="38">
        <v>0</v>
      </c>
      <c r="J64" s="38">
        <v>0</v>
      </c>
    </row>
    <row r="65" spans="1:10" ht="17.25" customHeight="1" x14ac:dyDescent="0.2">
      <c r="A65" s="12" t="s">
        <v>26</v>
      </c>
      <c r="B65" s="15" t="s">
        <v>26</v>
      </c>
      <c r="C65" s="14" t="s">
        <v>68</v>
      </c>
      <c r="D65" s="39">
        <v>1237222.8</v>
      </c>
      <c r="E65" s="37">
        <v>1839810.2</v>
      </c>
      <c r="F65" s="37">
        <v>2206114.7999999998</v>
      </c>
      <c r="G65" s="39">
        <v>680953.1</v>
      </c>
      <c r="H65" s="38">
        <f t="shared" si="0"/>
        <v>37.01213853472494</v>
      </c>
      <c r="I65" s="38">
        <f t="shared" si="1"/>
        <v>30.866621265584186</v>
      </c>
      <c r="J65" s="38">
        <f t="shared" si="2"/>
        <v>55.038841831883467</v>
      </c>
    </row>
    <row r="66" spans="1:10" ht="14.25" x14ac:dyDescent="0.2">
      <c r="A66" s="5" t="s">
        <v>18</v>
      </c>
      <c r="B66" s="5" t="s">
        <v>4</v>
      </c>
      <c r="C66" s="6" t="s">
        <v>69</v>
      </c>
      <c r="D66" s="34">
        <f>SUM(D67:D71)</f>
        <v>6865925.5999999996</v>
      </c>
      <c r="E66" s="34">
        <f t="shared" ref="E66:G66" si="11">SUM(E67:E71)</f>
        <v>13748073.299999999</v>
      </c>
      <c r="F66" s="34">
        <f t="shared" si="11"/>
        <v>14121592.9</v>
      </c>
      <c r="G66" s="34">
        <f t="shared" si="11"/>
        <v>3195960.6999999997</v>
      </c>
      <c r="H66" s="35">
        <f t="shared" si="0"/>
        <v>23.246607944692876</v>
      </c>
      <c r="I66" s="35">
        <f t="shared" si="1"/>
        <v>22.631729455959601</v>
      </c>
      <c r="J66" s="35">
        <f t="shared" si="2"/>
        <v>46.548140574083703</v>
      </c>
    </row>
    <row r="67" spans="1:10" ht="15" x14ac:dyDescent="0.2">
      <c r="A67" s="11" t="s">
        <v>18</v>
      </c>
      <c r="B67" s="11" t="s">
        <v>3</v>
      </c>
      <c r="C67" s="8" t="s">
        <v>70</v>
      </c>
      <c r="D67" s="36">
        <v>186384.6</v>
      </c>
      <c r="E67" s="37">
        <v>388502.1</v>
      </c>
      <c r="F67" s="37">
        <v>388502.1</v>
      </c>
      <c r="G67" s="36">
        <v>93646.8</v>
      </c>
      <c r="H67" s="38">
        <f t="shared" si="0"/>
        <v>24.104580129682699</v>
      </c>
      <c r="I67" s="38">
        <f t="shared" si="1"/>
        <v>24.104580129682699</v>
      </c>
      <c r="J67" s="38">
        <f t="shared" si="2"/>
        <v>50.243850618559691</v>
      </c>
    </row>
    <row r="68" spans="1:10" ht="15" x14ac:dyDescent="0.2">
      <c r="A68" s="12" t="s">
        <v>18</v>
      </c>
      <c r="B68" s="12" t="s">
        <v>6</v>
      </c>
      <c r="C68" s="13" t="s">
        <v>71</v>
      </c>
      <c r="D68" s="39">
        <v>855136.7</v>
      </c>
      <c r="E68" s="37">
        <v>1660093</v>
      </c>
      <c r="F68" s="37">
        <v>1657042.3</v>
      </c>
      <c r="G68" s="39">
        <v>311821.2</v>
      </c>
      <c r="H68" s="38">
        <f t="shared" si="0"/>
        <v>18.783357317933394</v>
      </c>
      <c r="I68" s="38">
        <f t="shared" si="1"/>
        <v>18.817938443695734</v>
      </c>
      <c r="J68" s="38">
        <f t="shared" si="2"/>
        <v>36.464485736607969</v>
      </c>
    </row>
    <row r="69" spans="1:10" ht="15" x14ac:dyDescent="0.2">
      <c r="A69" s="12" t="s">
        <v>18</v>
      </c>
      <c r="B69" s="12" t="s">
        <v>8</v>
      </c>
      <c r="C69" s="13" t="s">
        <v>72</v>
      </c>
      <c r="D69" s="39">
        <v>4930505.2</v>
      </c>
      <c r="E69" s="37">
        <v>9401133.0999999996</v>
      </c>
      <c r="F69" s="37">
        <v>9397792.9000000004</v>
      </c>
      <c r="G69" s="39">
        <v>2264390.6</v>
      </c>
      <c r="H69" s="38">
        <f t="shared" si="0"/>
        <v>24.086358271004592</v>
      </c>
      <c r="I69" s="38">
        <f t="shared" si="1"/>
        <v>24.094919137875447</v>
      </c>
      <c r="J69" s="38">
        <f t="shared" si="2"/>
        <v>45.926137548744499</v>
      </c>
    </row>
    <row r="70" spans="1:10" ht="15" x14ac:dyDescent="0.2">
      <c r="A70" s="12" t="s">
        <v>18</v>
      </c>
      <c r="B70" s="12" t="s">
        <v>10</v>
      </c>
      <c r="C70" s="14" t="s">
        <v>73</v>
      </c>
      <c r="D70" s="39">
        <v>648272.30000000005</v>
      </c>
      <c r="E70" s="37">
        <v>1763260.9</v>
      </c>
      <c r="F70" s="37">
        <v>2139573.7000000002</v>
      </c>
      <c r="G70" s="39">
        <v>408758.3</v>
      </c>
      <c r="H70" s="38">
        <f t="shared" si="0"/>
        <v>23.181952256753384</v>
      </c>
      <c r="I70" s="38">
        <f t="shared" si="1"/>
        <v>19.10466089576629</v>
      </c>
      <c r="J70" s="38">
        <f t="shared" si="2"/>
        <v>63.053488480072332</v>
      </c>
    </row>
    <row r="71" spans="1:10" ht="16.5" customHeight="1" x14ac:dyDescent="0.2">
      <c r="A71" s="12" t="s">
        <v>18</v>
      </c>
      <c r="B71" s="19" t="s">
        <v>14</v>
      </c>
      <c r="C71" s="13" t="s">
        <v>74</v>
      </c>
      <c r="D71" s="39">
        <v>245626.8</v>
      </c>
      <c r="E71" s="37">
        <v>535084.19999999995</v>
      </c>
      <c r="F71" s="37">
        <v>538681.9</v>
      </c>
      <c r="G71" s="39">
        <v>117343.8</v>
      </c>
      <c r="H71" s="38">
        <f t="shared" si="0"/>
        <v>21.929969152518428</v>
      </c>
      <c r="I71" s="38">
        <f t="shared" si="1"/>
        <v>21.783505256070416</v>
      </c>
      <c r="J71" s="38">
        <f t="shared" si="2"/>
        <v>47.773207158176554</v>
      </c>
    </row>
    <row r="72" spans="1:10" ht="14.25" x14ac:dyDescent="0.2">
      <c r="A72" s="16" t="s">
        <v>75</v>
      </c>
      <c r="B72" s="16" t="s">
        <v>4</v>
      </c>
      <c r="C72" s="17" t="s">
        <v>76</v>
      </c>
      <c r="D72" s="40">
        <f>SUM(D73:D76)</f>
        <v>1216752.8</v>
      </c>
      <c r="E72" s="40">
        <f t="shared" ref="E72:G72" si="12">SUM(E73:E76)</f>
        <v>2773102.1999999997</v>
      </c>
      <c r="F72" s="40">
        <f t="shared" si="12"/>
        <v>2813739.7</v>
      </c>
      <c r="G72" s="40">
        <f t="shared" si="12"/>
        <v>156640.20000000001</v>
      </c>
      <c r="H72" s="35">
        <f t="shared" si="0"/>
        <v>5.6485548927839737</v>
      </c>
      <c r="I72" s="35">
        <f t="shared" si="1"/>
        <v>5.5669755094972002</v>
      </c>
      <c r="J72" s="35">
        <f t="shared" si="2"/>
        <v>12.87362560414901</v>
      </c>
    </row>
    <row r="73" spans="1:10" ht="15" x14ac:dyDescent="0.2">
      <c r="A73" s="12" t="s">
        <v>75</v>
      </c>
      <c r="B73" s="12" t="s">
        <v>3</v>
      </c>
      <c r="C73" s="13" t="s">
        <v>77</v>
      </c>
      <c r="D73" s="39">
        <v>17123.400000000001</v>
      </c>
      <c r="E73" s="37">
        <v>49565.1</v>
      </c>
      <c r="F73" s="37">
        <v>49565.1</v>
      </c>
      <c r="G73" s="39">
        <v>7336.4</v>
      </c>
      <c r="H73" s="38">
        <f t="shared" si="0"/>
        <v>14.80154382821784</v>
      </c>
      <c r="I73" s="38">
        <f t="shared" si="1"/>
        <v>14.80154382821784</v>
      </c>
      <c r="J73" s="38">
        <f t="shared" si="2"/>
        <v>42.844294941425176</v>
      </c>
    </row>
    <row r="74" spans="1:10" ht="15" x14ac:dyDescent="0.2">
      <c r="A74" s="12" t="s">
        <v>75</v>
      </c>
      <c r="B74" s="12" t="s">
        <v>6</v>
      </c>
      <c r="C74" s="13" t="s">
        <v>78</v>
      </c>
      <c r="D74" s="39">
        <v>852157.7</v>
      </c>
      <c r="E74" s="37">
        <v>1927859.5</v>
      </c>
      <c r="F74" s="37">
        <v>1968805.9</v>
      </c>
      <c r="G74" s="39">
        <v>1682.3</v>
      </c>
      <c r="H74" s="38">
        <f t="shared" si="0"/>
        <v>8.7262583191358087E-2</v>
      </c>
      <c r="I74" s="38">
        <f t="shared" si="1"/>
        <v>8.5447732557079395E-2</v>
      </c>
      <c r="J74" s="38">
        <f t="shared" si="2"/>
        <v>0.19741651105188632</v>
      </c>
    </row>
    <row r="75" spans="1:10" ht="15" x14ac:dyDescent="0.2">
      <c r="A75" s="12" t="s">
        <v>75</v>
      </c>
      <c r="B75" s="12" t="s">
        <v>8</v>
      </c>
      <c r="C75" s="13" t="s">
        <v>79</v>
      </c>
      <c r="D75" s="39">
        <v>330282.7</v>
      </c>
      <c r="E75" s="37">
        <v>740835.7</v>
      </c>
      <c r="F75" s="37">
        <v>740835.7</v>
      </c>
      <c r="G75" s="39">
        <v>136052.79999999999</v>
      </c>
      <c r="H75" s="38">
        <f t="shared" si="0"/>
        <v>18.36477372783196</v>
      </c>
      <c r="I75" s="38">
        <f t="shared" si="1"/>
        <v>18.36477372783196</v>
      </c>
      <c r="J75" s="38">
        <f t="shared" si="2"/>
        <v>41.192832685454</v>
      </c>
    </row>
    <row r="76" spans="1:10" ht="16.5" customHeight="1" x14ac:dyDescent="0.2">
      <c r="A76" s="12" t="s">
        <v>75</v>
      </c>
      <c r="B76" s="12" t="s">
        <v>12</v>
      </c>
      <c r="C76" s="13" t="s">
        <v>80</v>
      </c>
      <c r="D76" s="39">
        <v>17189</v>
      </c>
      <c r="E76" s="37">
        <v>54841.9</v>
      </c>
      <c r="F76" s="37">
        <v>54533</v>
      </c>
      <c r="G76" s="39">
        <v>11568.7</v>
      </c>
      <c r="H76" s="38">
        <f t="shared" si="0"/>
        <v>21.094637494324594</v>
      </c>
      <c r="I76" s="38">
        <f t="shared" si="1"/>
        <v>21.214127225716538</v>
      </c>
      <c r="J76" s="38">
        <f t="shared" si="2"/>
        <v>67.302926290069237</v>
      </c>
    </row>
    <row r="77" spans="1:10" ht="14.25" x14ac:dyDescent="0.2">
      <c r="A77" s="16" t="s">
        <v>41</v>
      </c>
      <c r="B77" s="16" t="s">
        <v>4</v>
      </c>
      <c r="C77" s="17" t="s">
        <v>81</v>
      </c>
      <c r="D77" s="40">
        <f>SUM(D78:D80)</f>
        <v>116346.09999999999</v>
      </c>
      <c r="E77" s="40">
        <f t="shared" ref="E77:G77" si="13">SUM(E78:E80)</f>
        <v>247155.40000000002</v>
      </c>
      <c r="F77" s="40">
        <f t="shared" si="13"/>
        <v>281995.40000000002</v>
      </c>
      <c r="G77" s="40">
        <f t="shared" si="13"/>
        <v>55259</v>
      </c>
      <c r="H77" s="35">
        <f t="shared" ref="H77:H86" si="14">G77/E77*100</f>
        <v>22.357998247256582</v>
      </c>
      <c r="I77" s="35">
        <f t="shared" ref="I77:I86" si="15">G77/F77*100</f>
        <v>19.595709717250706</v>
      </c>
      <c r="J77" s="35">
        <f t="shared" ref="J77:J86" si="16">G77/D77*100</f>
        <v>47.495360824299226</v>
      </c>
    </row>
    <row r="78" spans="1:10" ht="15" x14ac:dyDescent="0.2">
      <c r="A78" s="12" t="s">
        <v>41</v>
      </c>
      <c r="B78" s="12" t="s">
        <v>3</v>
      </c>
      <c r="C78" s="13" t="s">
        <v>82</v>
      </c>
      <c r="D78" s="39">
        <v>83443.899999999994</v>
      </c>
      <c r="E78" s="37">
        <v>179257.1</v>
      </c>
      <c r="F78" s="37">
        <v>179257.1</v>
      </c>
      <c r="G78" s="39">
        <v>41119.199999999997</v>
      </c>
      <c r="H78" s="38">
        <f t="shared" si="14"/>
        <v>22.938673000957841</v>
      </c>
      <c r="I78" s="38">
        <f t="shared" si="15"/>
        <v>22.938673000957841</v>
      </c>
      <c r="J78" s="38">
        <f t="shared" si="16"/>
        <v>49.277658402831129</v>
      </c>
    </row>
    <row r="79" spans="1:10" ht="15" x14ac:dyDescent="0.2">
      <c r="A79" s="12" t="s">
        <v>41</v>
      </c>
      <c r="B79" s="12" t="s">
        <v>6</v>
      </c>
      <c r="C79" s="13" t="s">
        <v>83</v>
      </c>
      <c r="D79" s="39">
        <v>30982</v>
      </c>
      <c r="E79" s="37">
        <v>60998.3</v>
      </c>
      <c r="F79" s="37">
        <v>92838.3</v>
      </c>
      <c r="G79" s="39">
        <v>13090.8</v>
      </c>
      <c r="H79" s="38">
        <f t="shared" si="14"/>
        <v>21.460925960231677</v>
      </c>
      <c r="I79" s="38">
        <f t="shared" si="15"/>
        <v>14.100645961849795</v>
      </c>
      <c r="J79" s="38">
        <f t="shared" si="16"/>
        <v>42.252921050932798</v>
      </c>
    </row>
    <row r="80" spans="1:10" ht="16.5" customHeight="1" x14ac:dyDescent="0.2">
      <c r="A80" s="12" t="s">
        <v>41</v>
      </c>
      <c r="B80" s="12" t="s">
        <v>10</v>
      </c>
      <c r="C80" s="13" t="s">
        <v>84</v>
      </c>
      <c r="D80" s="39">
        <v>1920.2</v>
      </c>
      <c r="E80" s="37">
        <v>6900</v>
      </c>
      <c r="F80" s="37">
        <v>9900</v>
      </c>
      <c r="G80" s="39">
        <v>1049</v>
      </c>
      <c r="H80" s="38">
        <f t="shared" si="14"/>
        <v>15.202898550724639</v>
      </c>
      <c r="I80" s="38">
        <f t="shared" si="15"/>
        <v>10.595959595959597</v>
      </c>
      <c r="J80" s="38">
        <f t="shared" si="16"/>
        <v>54.629726070201023</v>
      </c>
    </row>
    <row r="81" spans="1:10" ht="31.5" x14ac:dyDescent="0.2">
      <c r="A81" s="20" t="s">
        <v>20</v>
      </c>
      <c r="B81" s="20" t="s">
        <v>4</v>
      </c>
      <c r="C81" s="21" t="s">
        <v>85</v>
      </c>
      <c r="D81" s="40">
        <f>D82</f>
        <v>0</v>
      </c>
      <c r="E81" s="40">
        <f t="shared" ref="E81:G81" si="17">E82</f>
        <v>29124.400000000001</v>
      </c>
      <c r="F81" s="40">
        <f t="shared" si="17"/>
        <v>29124.400000000001</v>
      </c>
      <c r="G81" s="40">
        <f t="shared" si="17"/>
        <v>0</v>
      </c>
      <c r="H81" s="35">
        <f t="shared" si="14"/>
        <v>0</v>
      </c>
      <c r="I81" s="35">
        <f t="shared" si="15"/>
        <v>0</v>
      </c>
      <c r="J81" s="35">
        <v>0</v>
      </c>
    </row>
    <row r="82" spans="1:10" ht="30" customHeight="1" x14ac:dyDescent="0.2">
      <c r="A82" s="12" t="s">
        <v>20</v>
      </c>
      <c r="B82" s="12" t="s">
        <v>3</v>
      </c>
      <c r="C82" s="13" t="s">
        <v>92</v>
      </c>
      <c r="D82" s="39">
        <v>0</v>
      </c>
      <c r="E82" s="37">
        <v>29124.400000000001</v>
      </c>
      <c r="F82" s="37">
        <v>29124.400000000001</v>
      </c>
      <c r="G82" s="39">
        <v>0</v>
      </c>
      <c r="H82" s="38">
        <f t="shared" si="14"/>
        <v>0</v>
      </c>
      <c r="I82" s="38">
        <f t="shared" si="15"/>
        <v>0</v>
      </c>
      <c r="J82" s="38">
        <v>0</v>
      </c>
    </row>
    <row r="83" spans="1:10" ht="46.5" customHeight="1" x14ac:dyDescent="0.2">
      <c r="A83" s="5" t="s">
        <v>29</v>
      </c>
      <c r="B83" s="5" t="s">
        <v>4</v>
      </c>
      <c r="C83" s="6" t="s">
        <v>103</v>
      </c>
      <c r="D83" s="40">
        <f>SUM(D84:D86)</f>
        <v>3399647.4</v>
      </c>
      <c r="E83" s="40">
        <f t="shared" ref="E83:G83" si="18">SUM(E84:E86)</f>
        <v>4658861.5999999996</v>
      </c>
      <c r="F83" s="40">
        <f t="shared" si="18"/>
        <v>3838978.9000000004</v>
      </c>
      <c r="G83" s="40">
        <f t="shared" si="18"/>
        <v>1155824.3</v>
      </c>
      <c r="H83" s="35">
        <f t="shared" si="14"/>
        <v>24.809157241331235</v>
      </c>
      <c r="I83" s="35">
        <f t="shared" si="15"/>
        <v>30.107597100885343</v>
      </c>
      <c r="J83" s="35">
        <f t="shared" si="16"/>
        <v>33.998358182675062</v>
      </c>
    </row>
    <row r="84" spans="1:10" ht="45" x14ac:dyDescent="0.2">
      <c r="A84" s="7" t="s">
        <v>29</v>
      </c>
      <c r="B84" s="19" t="s">
        <v>3</v>
      </c>
      <c r="C84" s="8" t="s">
        <v>86</v>
      </c>
      <c r="D84" s="36">
        <v>391107</v>
      </c>
      <c r="E84" s="37">
        <v>797109.7</v>
      </c>
      <c r="F84" s="37">
        <v>797109.7</v>
      </c>
      <c r="G84" s="36">
        <v>200219.9</v>
      </c>
      <c r="H84" s="38">
        <f t="shared" si="14"/>
        <v>25.118236548871504</v>
      </c>
      <c r="I84" s="38">
        <f t="shared" si="15"/>
        <v>25.118236548871504</v>
      </c>
      <c r="J84" s="38">
        <f t="shared" si="16"/>
        <v>51.193126177746748</v>
      </c>
    </row>
    <row r="85" spans="1:10" ht="15" x14ac:dyDescent="0.25">
      <c r="A85" s="7" t="s">
        <v>29</v>
      </c>
      <c r="B85" s="41" t="s">
        <v>6</v>
      </c>
      <c r="C85" s="42" t="s">
        <v>87</v>
      </c>
      <c r="D85" s="36">
        <v>114124.5</v>
      </c>
      <c r="E85" s="37">
        <v>168730</v>
      </c>
      <c r="F85" s="37">
        <v>198730</v>
      </c>
      <c r="G85" s="36">
        <v>0</v>
      </c>
      <c r="H85" s="38">
        <f t="shared" si="14"/>
        <v>0</v>
      </c>
      <c r="I85" s="38">
        <f t="shared" si="15"/>
        <v>0</v>
      </c>
      <c r="J85" s="38">
        <v>0</v>
      </c>
    </row>
    <row r="86" spans="1:10" ht="18" customHeight="1" x14ac:dyDescent="0.2">
      <c r="A86" s="22">
        <v>14</v>
      </c>
      <c r="B86" s="23" t="s">
        <v>8</v>
      </c>
      <c r="C86" s="24" t="s">
        <v>88</v>
      </c>
      <c r="D86" s="38">
        <v>2894415.9</v>
      </c>
      <c r="E86" s="37">
        <v>3693021.9</v>
      </c>
      <c r="F86" s="37">
        <v>2843139.2</v>
      </c>
      <c r="G86" s="38">
        <v>955604.4</v>
      </c>
      <c r="H86" s="38">
        <f t="shared" si="14"/>
        <v>25.875947283172085</v>
      </c>
      <c r="I86" s="38">
        <f t="shared" si="15"/>
        <v>33.610890384825339</v>
      </c>
      <c r="J86" s="38">
        <f t="shared" si="16"/>
        <v>33.01544881646069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2018-05-29T09:13:05Z</cp:lastPrinted>
  <dcterms:created xsi:type="dcterms:W3CDTF">2017-11-22T08:09:54Z</dcterms:created>
  <dcterms:modified xsi:type="dcterms:W3CDTF">2019-06-25T09:12:23Z</dcterms:modified>
</cp:coreProperties>
</file>